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13_ncr:1_{A545EBD2-9D19-46D5-BFF9-7B2BD7394E6C}" xr6:coauthVersionLast="47" xr6:coauthVersionMax="47" xr10:uidLastSave="{00000000-0000-0000-0000-000000000000}"/>
  <bookViews>
    <workbookView xWindow="-120" yWindow="-120" windowWidth="29040" windowHeight="15840" activeTab="1" xr2:uid="{DEA5B924-A046-4BEC-BAF4-4768E68D451D}"/>
  </bookViews>
  <sheets>
    <sheet name="PANEL MAHYA 3 HATVELİ" sheetId="1" r:id="rId1"/>
    <sheet name="PANEL MAHYA 5 HATVELİ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2" i="1" l="1"/>
  <c r="G26" i="2"/>
  <c r="I26" i="2" s="1"/>
  <c r="G25" i="2"/>
  <c r="I25" i="2" s="1"/>
  <c r="G24" i="2"/>
  <c r="I24" i="2" s="1"/>
  <c r="G23" i="2"/>
  <c r="I23" i="2" s="1"/>
  <c r="G26" i="1"/>
  <c r="I26" i="1" s="1"/>
  <c r="G25" i="1"/>
  <c r="I25" i="1" s="1"/>
  <c r="G24" i="1"/>
  <c r="I24" i="1" s="1"/>
  <c r="G23" i="1"/>
  <c r="I23" i="1" s="1"/>
  <c r="G31" i="2"/>
  <c r="I31" i="2" s="1"/>
  <c r="G30" i="2"/>
  <c r="I30" i="2" s="1"/>
  <c r="G29" i="2"/>
  <c r="I29" i="2" s="1"/>
  <c r="G28" i="2"/>
  <c r="I28" i="2" s="1"/>
  <c r="G21" i="2"/>
  <c r="I21" i="2" s="1"/>
  <c r="G20" i="2"/>
  <c r="I20" i="2" s="1"/>
  <c r="G19" i="2"/>
  <c r="I19" i="2" s="1"/>
  <c r="G18" i="2"/>
  <c r="I18" i="2" s="1"/>
  <c r="G16" i="2"/>
  <c r="I16" i="2" s="1"/>
  <c r="G15" i="2"/>
  <c r="I15" i="2" s="1"/>
  <c r="G14" i="2"/>
  <c r="I14" i="2" s="1"/>
  <c r="G13" i="2"/>
  <c r="I13" i="2" s="1"/>
  <c r="G11" i="2"/>
  <c r="I11" i="2" s="1"/>
  <c r="G10" i="2"/>
  <c r="I10" i="2" s="1"/>
  <c r="G9" i="2"/>
  <c r="I9" i="2" s="1"/>
  <c r="L8" i="2"/>
  <c r="G8" i="2"/>
  <c r="I8" i="2" s="1"/>
  <c r="G6" i="2"/>
  <c r="I6" i="2" s="1"/>
  <c r="G5" i="2"/>
  <c r="I5" i="2" s="1"/>
  <c r="G4" i="2"/>
  <c r="I4" i="2" s="1"/>
  <c r="G3" i="2"/>
  <c r="I3" i="2" s="1"/>
  <c r="G28" i="1"/>
  <c r="I28" i="1" s="1"/>
  <c r="G29" i="1"/>
  <c r="I29" i="1" s="1"/>
  <c r="G30" i="1"/>
  <c r="I30" i="1" s="1"/>
  <c r="G31" i="1"/>
  <c r="I31" i="1" s="1"/>
  <c r="G21" i="1"/>
  <c r="I21" i="1" s="1"/>
  <c r="G10" i="1"/>
  <c r="I10" i="1" s="1"/>
  <c r="G11" i="1"/>
  <c r="I11" i="1" s="1"/>
  <c r="G13" i="1"/>
  <c r="I13" i="1" s="1"/>
  <c r="G14" i="1"/>
  <c r="I14" i="1" s="1"/>
  <c r="G15" i="1"/>
  <c r="I15" i="1" s="1"/>
  <c r="G16" i="1"/>
  <c r="I16" i="1" s="1"/>
  <c r="G20" i="1"/>
  <c r="I20" i="1" s="1"/>
  <c r="G19" i="1"/>
  <c r="I19" i="1" s="1"/>
  <c r="G18" i="1"/>
  <c r="I18" i="1" s="1"/>
  <c r="G9" i="1"/>
  <c r="I9" i="1" s="1"/>
  <c r="L8" i="1"/>
  <c r="G8" i="1"/>
  <c r="I8" i="1" s="1"/>
  <c r="G6" i="1"/>
  <c r="I6" i="1" s="1"/>
  <c r="G5" i="1"/>
  <c r="I5" i="1" s="1"/>
  <c r="G4" i="1"/>
  <c r="I4" i="1" s="1"/>
  <c r="G3" i="1"/>
  <c r="I3" i="1" s="1"/>
</calcChain>
</file>

<file path=xl/sharedStrings.xml><?xml version="1.0" encoding="utf-8"?>
<sst xmlns="http://schemas.openxmlformats.org/spreadsheetml/2006/main" count="210" uniqueCount="38">
  <si>
    <t>3 HATVELİ PANEL MAHYA</t>
  </si>
  <si>
    <t>0,30 mm</t>
  </si>
  <si>
    <t>0,35 mm</t>
  </si>
  <si>
    <t>0,40 mm</t>
  </si>
  <si>
    <t>Renk</t>
  </si>
  <si>
    <t>Kalınlık</t>
  </si>
  <si>
    <t>Ürün</t>
  </si>
  <si>
    <t>Ölçü</t>
  </si>
  <si>
    <t>Ağırlık</t>
  </si>
  <si>
    <t>Birim Fiyat</t>
  </si>
  <si>
    <t>Tutar</t>
  </si>
  <si>
    <t>Masraf</t>
  </si>
  <si>
    <t>Genel Toplam</t>
  </si>
  <si>
    <t>Birim/mm</t>
  </si>
  <si>
    <t>3009-9002</t>
  </si>
  <si>
    <t>113x50</t>
  </si>
  <si>
    <t>113x60</t>
  </si>
  <si>
    <t>En</t>
  </si>
  <si>
    <t>113x80</t>
  </si>
  <si>
    <t>Boy</t>
  </si>
  <si>
    <t>113x100</t>
  </si>
  <si>
    <t>Öz Kütle</t>
  </si>
  <si>
    <t>Sonuç</t>
  </si>
  <si>
    <t>Kg</t>
  </si>
  <si>
    <t>5 HATVELİ PANEL MAHYA</t>
  </si>
  <si>
    <t>119x50</t>
  </si>
  <si>
    <t>119x60</t>
  </si>
  <si>
    <t>50'lik Mahya 3 Hatveli</t>
  </si>
  <si>
    <t>60'lık Mahya 3 Hatveli</t>
  </si>
  <si>
    <t>80'lik Mahya 3 Hatveli</t>
  </si>
  <si>
    <t>100'lük Mahya 3 Hatveli</t>
  </si>
  <si>
    <t>0,50 mm</t>
  </si>
  <si>
    <t>50'lik Mahya 5 Hatveli</t>
  </si>
  <si>
    <t>60'lık Mahya 5 Hatveli</t>
  </si>
  <si>
    <t>80'lik Mahya 5 Hatveli</t>
  </si>
  <si>
    <t>100'lük Mahya 5 Hatveli</t>
  </si>
  <si>
    <t>119x80</t>
  </si>
  <si>
    <t>119x100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</si>
</sst>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₺&quot;"/>
    <numFmt numFmtId="165" formatCode="0.000"/>
  </numFmts>
  <fonts count="5" x14ac:knownFonts="1"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sz val="12"/>
      <color theme="1"/>
      <name val="Calibri"/>
      <family val="2"/>
      <charset val="162"/>
      <scheme val="minor"/>
    </font>
    <font>
      <b/>
      <sz val="12"/>
      <color theme="1"/>
      <name val="Calibri"/>
      <family val="2"/>
      <charset val="16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75"/>
        <bgColor indexed="64"/>
      </patternFill>
    </fill>
    <fill>
      <patternFill patternType="solid">
        <fgColor rgb="FF81FF8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2" borderId="0" xfId="0" applyFont="1" applyFill="1" applyAlignment="1">
      <alignment vertical="center"/>
    </xf>
    <xf numFmtId="0" fontId="2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2" borderId="0" xfId="0" applyFill="1"/>
    <xf numFmtId="0" fontId="3" fillId="0" borderId="1" xfId="0" applyFont="1" applyBorder="1"/>
    <xf numFmtId="0" fontId="3" fillId="0" borderId="1" xfId="0" applyFont="1" applyBorder="1" applyAlignment="1">
      <alignment horizontal="left"/>
    </xf>
    <xf numFmtId="3" fontId="3" fillId="0" borderId="1" xfId="0" applyNumberFormat="1" applyFont="1" applyBorder="1"/>
    <xf numFmtId="164" fontId="3" fillId="3" borderId="1" xfId="0" applyNumberFormat="1" applyFont="1" applyFill="1" applyBorder="1"/>
    <xf numFmtId="164" fontId="3" fillId="0" borderId="1" xfId="0" applyNumberFormat="1" applyFont="1" applyBorder="1"/>
    <xf numFmtId="164" fontId="4" fillId="4" borderId="1" xfId="0" applyNumberFormat="1" applyFont="1" applyFill="1" applyBorder="1"/>
    <xf numFmtId="2" fontId="0" fillId="2" borderId="1" xfId="0" applyNumberFormat="1" applyFill="1" applyBorder="1"/>
    <xf numFmtId="0" fontId="0" fillId="2" borderId="1" xfId="0" applyFill="1" applyBorder="1"/>
    <xf numFmtId="0" fontId="3" fillId="2" borderId="0" xfId="0" applyFont="1" applyFill="1"/>
    <xf numFmtId="0" fontId="3" fillId="2" borderId="0" xfId="0" applyFont="1" applyFill="1" applyAlignment="1">
      <alignment horizontal="left"/>
    </xf>
    <xf numFmtId="3" fontId="3" fillId="2" borderId="0" xfId="0" applyNumberFormat="1" applyFont="1" applyFill="1"/>
    <xf numFmtId="164" fontId="3" fillId="2" borderId="0" xfId="0" applyNumberFormat="1" applyFont="1" applyFill="1"/>
    <xf numFmtId="164" fontId="4" fillId="2" borderId="0" xfId="0" applyNumberFormat="1" applyFont="1" applyFill="1"/>
    <xf numFmtId="0" fontId="1" fillId="2" borderId="1" xfId="0" applyFont="1" applyFill="1" applyBorder="1"/>
    <xf numFmtId="165" fontId="1" fillId="2" borderId="1" xfId="0" applyNumberFormat="1" applyFont="1" applyFill="1" applyBorder="1"/>
    <xf numFmtId="0" fontId="3" fillId="0" borderId="1" xfId="0" applyFont="1" applyBorder="1" applyAlignment="1">
      <alignment horizontal="center"/>
    </xf>
    <xf numFmtId="3" fontId="0" fillId="2" borderId="0" xfId="0" applyNumberFormat="1" applyFill="1"/>
    <xf numFmtId="3" fontId="0" fillId="0" borderId="0" xfId="0" applyNumberFormat="1"/>
    <xf numFmtId="0" fontId="2" fillId="0" borderId="0" xfId="0" applyFont="1" applyAlignment="1">
      <alignment horizontal="center" vertical="center"/>
    </xf>
    <xf numFmtId="0" fontId="2" fillId="2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C5E6EA-BFF5-4A92-A71B-FABB102A63C9}">
  <sheetPr>
    <pageSetUpPr fitToPage="1"/>
  </sheetPr>
  <dimension ref="A1:X32"/>
  <sheetViews>
    <sheetView workbookViewId="0">
      <pane ySplit="2" topLeftCell="A18" activePane="bottomLeft" state="frozen"/>
      <selection pane="bottomLeft" activeCell="I18" sqref="I18"/>
    </sheetView>
  </sheetViews>
  <sheetFormatPr defaultRowHeight="15" x14ac:dyDescent="0.25"/>
  <cols>
    <col min="1" max="2" width="12.7109375" customWidth="1"/>
    <col min="3" max="3" width="45.7109375" customWidth="1"/>
    <col min="4" max="4" width="12.7109375" customWidth="1"/>
    <col min="5" max="5" width="12.7109375" style="24" customWidth="1"/>
    <col min="6" max="9" width="12.7109375" customWidth="1"/>
    <col min="10" max="10" width="2.7109375" customWidth="1"/>
    <col min="12" max="12" width="10.7109375" customWidth="1"/>
    <col min="13" max="13" width="3.7109375" customWidth="1"/>
  </cols>
  <sheetData>
    <row r="1" spans="1:24" s="2" customFormat="1" ht="30" customHeight="1" x14ac:dyDescent="0.25">
      <c r="A1" s="25" t="s">
        <v>0</v>
      </c>
      <c r="B1" s="25"/>
      <c r="C1" s="25"/>
      <c r="D1" s="25"/>
      <c r="E1" s="25"/>
      <c r="F1" s="25"/>
      <c r="G1" s="25"/>
      <c r="H1" s="25"/>
      <c r="I1" s="25"/>
      <c r="J1" s="1"/>
      <c r="K1" s="26"/>
      <c r="L1" s="26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</row>
    <row r="2" spans="1:24" ht="30" customHeight="1" x14ac:dyDescent="0.25">
      <c r="A2" s="3" t="s">
        <v>4</v>
      </c>
      <c r="B2" s="4" t="s">
        <v>5</v>
      </c>
      <c r="C2" s="3" t="s">
        <v>6</v>
      </c>
      <c r="D2" s="3" t="s">
        <v>7</v>
      </c>
      <c r="E2" s="4" t="s">
        <v>8</v>
      </c>
      <c r="F2" s="3" t="s">
        <v>9</v>
      </c>
      <c r="G2" s="3" t="s">
        <v>10</v>
      </c>
      <c r="H2" s="3" t="s">
        <v>11</v>
      </c>
      <c r="I2" s="5" t="s">
        <v>12</v>
      </c>
      <c r="J2" s="6"/>
      <c r="K2" s="6"/>
      <c r="L2" s="4" t="s">
        <v>13</v>
      </c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</row>
    <row r="3" spans="1:24" ht="24.95" customHeight="1" x14ac:dyDescent="0.25">
      <c r="A3" s="7" t="s">
        <v>14</v>
      </c>
      <c r="B3" s="7" t="s">
        <v>1</v>
      </c>
      <c r="C3" s="7" t="s">
        <v>27</v>
      </c>
      <c r="D3" s="8" t="s">
        <v>15</v>
      </c>
      <c r="E3" s="9">
        <v>1365</v>
      </c>
      <c r="F3" s="10">
        <v>43</v>
      </c>
      <c r="G3" s="11">
        <f>F3*E3/1000</f>
        <v>58.695</v>
      </c>
      <c r="H3" s="10">
        <v>15</v>
      </c>
      <c r="I3" s="12">
        <f>G3+H3</f>
        <v>73.694999999999993</v>
      </c>
      <c r="J3" s="6"/>
      <c r="K3" s="4" t="s">
        <v>5</v>
      </c>
      <c r="L3" s="13">
        <v>0.35</v>
      </c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</row>
    <row r="4" spans="1:24" ht="24.95" customHeight="1" x14ac:dyDescent="0.25">
      <c r="A4" s="7" t="s">
        <v>14</v>
      </c>
      <c r="B4" s="7" t="s">
        <v>1</v>
      </c>
      <c r="C4" s="7" t="s">
        <v>28</v>
      </c>
      <c r="D4" s="8" t="s">
        <v>16</v>
      </c>
      <c r="E4" s="9">
        <v>1600</v>
      </c>
      <c r="F4" s="10">
        <v>43</v>
      </c>
      <c r="G4" s="11">
        <f>F4*E4/1000</f>
        <v>68.8</v>
      </c>
      <c r="H4" s="10">
        <v>15</v>
      </c>
      <c r="I4" s="12">
        <f>G4+H4</f>
        <v>83.8</v>
      </c>
      <c r="J4" s="6"/>
      <c r="K4" s="4" t="s">
        <v>17</v>
      </c>
      <c r="L4" s="14">
        <v>600</v>
      </c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</row>
    <row r="5" spans="1:24" ht="24.95" customHeight="1" x14ac:dyDescent="0.25">
      <c r="A5" s="7" t="s">
        <v>14</v>
      </c>
      <c r="B5" s="7" t="s">
        <v>1</v>
      </c>
      <c r="C5" s="7" t="s">
        <v>29</v>
      </c>
      <c r="D5" s="8" t="s">
        <v>18</v>
      </c>
      <c r="E5" s="9">
        <v>2130</v>
      </c>
      <c r="F5" s="10">
        <v>43</v>
      </c>
      <c r="G5" s="11">
        <f t="shared" ref="G5:G6" si="0">F5*E5/1000</f>
        <v>91.59</v>
      </c>
      <c r="H5" s="10">
        <v>15</v>
      </c>
      <c r="I5" s="12">
        <f>G5+H5</f>
        <v>106.59</v>
      </c>
      <c r="J5" s="6"/>
      <c r="K5" s="4" t="s">
        <v>19</v>
      </c>
      <c r="L5" s="14">
        <v>1130</v>
      </c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</row>
    <row r="6" spans="1:24" ht="24.95" customHeight="1" x14ac:dyDescent="0.25">
      <c r="A6" s="7" t="s">
        <v>14</v>
      </c>
      <c r="B6" s="7" t="s">
        <v>1</v>
      </c>
      <c r="C6" s="7" t="s">
        <v>30</v>
      </c>
      <c r="D6" s="8" t="s">
        <v>20</v>
      </c>
      <c r="E6" s="9">
        <v>2650</v>
      </c>
      <c r="F6" s="10">
        <v>43</v>
      </c>
      <c r="G6" s="11">
        <f t="shared" si="0"/>
        <v>113.95</v>
      </c>
      <c r="H6" s="10">
        <v>15</v>
      </c>
      <c r="I6" s="12">
        <f>G6+H6</f>
        <v>128.94999999999999</v>
      </c>
      <c r="J6" s="6"/>
      <c r="K6" s="4" t="s">
        <v>21</v>
      </c>
      <c r="L6" s="14">
        <v>7.85</v>
      </c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</row>
    <row r="7" spans="1:24" ht="6.95" customHeight="1" x14ac:dyDescent="0.25">
      <c r="A7" s="15"/>
      <c r="B7" s="15"/>
      <c r="C7" s="15"/>
      <c r="D7" s="16"/>
      <c r="E7" s="17"/>
      <c r="F7" s="18"/>
      <c r="G7" s="18"/>
      <c r="H7" s="18"/>
      <c r="I7" s="19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</row>
    <row r="8" spans="1:24" ht="24.95" customHeight="1" x14ac:dyDescent="0.25">
      <c r="A8" s="7" t="s">
        <v>14</v>
      </c>
      <c r="B8" s="7" t="s">
        <v>2</v>
      </c>
      <c r="C8" s="7" t="s">
        <v>27</v>
      </c>
      <c r="D8" s="8" t="s">
        <v>15</v>
      </c>
      <c r="E8" s="9">
        <v>1450</v>
      </c>
      <c r="F8" s="10">
        <v>42</v>
      </c>
      <c r="G8" s="11">
        <f t="shared" ref="G8:G16" si="1">F8*E8/1000</f>
        <v>60.9</v>
      </c>
      <c r="H8" s="10">
        <v>15</v>
      </c>
      <c r="I8" s="12">
        <f t="shared" ref="I8:I16" si="2">G8+H8</f>
        <v>75.900000000000006</v>
      </c>
      <c r="J8" s="6"/>
      <c r="K8" s="20" t="s">
        <v>22</v>
      </c>
      <c r="L8" s="21">
        <f>SUM(L3*L4*L5*L6)/1000000</f>
        <v>1.862805</v>
      </c>
      <c r="M8" s="20" t="s">
        <v>23</v>
      </c>
      <c r="N8" s="6"/>
      <c r="O8" s="6"/>
      <c r="P8" s="6"/>
      <c r="Q8" s="6"/>
      <c r="R8" s="6"/>
      <c r="S8" s="6"/>
      <c r="T8" s="6"/>
      <c r="U8" s="6"/>
      <c r="V8" s="6"/>
      <c r="W8" s="6"/>
      <c r="X8" s="6"/>
    </row>
    <row r="9" spans="1:24" ht="24.95" customHeight="1" x14ac:dyDescent="0.25">
      <c r="A9" s="7" t="s">
        <v>14</v>
      </c>
      <c r="B9" s="7" t="s">
        <v>2</v>
      </c>
      <c r="C9" s="7" t="s">
        <v>28</v>
      </c>
      <c r="D9" s="8" t="s">
        <v>16</v>
      </c>
      <c r="E9" s="9">
        <v>1750</v>
      </c>
      <c r="F9" s="10">
        <v>42</v>
      </c>
      <c r="G9" s="11">
        <f t="shared" si="1"/>
        <v>73.5</v>
      </c>
      <c r="H9" s="10">
        <v>15</v>
      </c>
      <c r="I9" s="12">
        <f t="shared" si="2"/>
        <v>88.5</v>
      </c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</row>
    <row r="10" spans="1:24" ht="24.95" customHeight="1" x14ac:dyDescent="0.25">
      <c r="A10" s="7" t="s">
        <v>14</v>
      </c>
      <c r="B10" s="7" t="s">
        <v>2</v>
      </c>
      <c r="C10" s="7" t="s">
        <v>29</v>
      </c>
      <c r="D10" s="8" t="s">
        <v>18</v>
      </c>
      <c r="E10" s="9">
        <v>2484</v>
      </c>
      <c r="F10" s="10">
        <v>42</v>
      </c>
      <c r="G10" s="11">
        <f t="shared" si="1"/>
        <v>104.328</v>
      </c>
      <c r="H10" s="10">
        <v>15</v>
      </c>
      <c r="I10" s="12">
        <f t="shared" si="2"/>
        <v>119.328</v>
      </c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</row>
    <row r="11" spans="1:24" ht="24.95" customHeight="1" x14ac:dyDescent="0.25">
      <c r="A11" s="7" t="s">
        <v>14</v>
      </c>
      <c r="B11" s="7" t="s">
        <v>2</v>
      </c>
      <c r="C11" s="7" t="s">
        <v>30</v>
      </c>
      <c r="D11" s="8" t="s">
        <v>20</v>
      </c>
      <c r="E11" s="9">
        <v>3105</v>
      </c>
      <c r="F11" s="10">
        <v>42</v>
      </c>
      <c r="G11" s="11">
        <f t="shared" si="1"/>
        <v>130.41</v>
      </c>
      <c r="H11" s="10">
        <v>15</v>
      </c>
      <c r="I11" s="12">
        <f t="shared" si="2"/>
        <v>145.41</v>
      </c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</row>
    <row r="12" spans="1:24" ht="5.0999999999999996" customHeight="1" x14ac:dyDescent="0.25">
      <c r="A12" s="15"/>
      <c r="B12" s="15"/>
      <c r="C12" s="15"/>
      <c r="D12" s="16"/>
      <c r="E12" s="17"/>
      <c r="F12" s="18">
        <v>42</v>
      </c>
      <c r="G12" s="18"/>
      <c r="H12" s="18">
        <v>13</v>
      </c>
      <c r="I12" s="19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</row>
    <row r="13" spans="1:24" ht="24.95" customHeight="1" x14ac:dyDescent="0.25">
      <c r="A13" s="22">
        <v>7016</v>
      </c>
      <c r="B13" s="7" t="s">
        <v>2</v>
      </c>
      <c r="C13" s="7" t="s">
        <v>27</v>
      </c>
      <c r="D13" s="8" t="s">
        <v>15</v>
      </c>
      <c r="E13" s="9">
        <v>1552</v>
      </c>
      <c r="F13" s="10">
        <v>42.75</v>
      </c>
      <c r="G13" s="11">
        <f t="shared" si="1"/>
        <v>66.347999999999999</v>
      </c>
      <c r="H13" s="10">
        <v>15</v>
      </c>
      <c r="I13" s="12">
        <f t="shared" si="2"/>
        <v>81.347999999999999</v>
      </c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</row>
    <row r="14" spans="1:24" ht="24.95" customHeight="1" x14ac:dyDescent="0.25">
      <c r="A14" s="22">
        <v>7016</v>
      </c>
      <c r="B14" s="7" t="s">
        <v>2</v>
      </c>
      <c r="C14" s="7" t="s">
        <v>28</v>
      </c>
      <c r="D14" s="8" t="s">
        <v>16</v>
      </c>
      <c r="E14" s="9">
        <v>1863</v>
      </c>
      <c r="F14" s="10">
        <v>42.75</v>
      </c>
      <c r="G14" s="11">
        <f t="shared" si="1"/>
        <v>79.643249999999995</v>
      </c>
      <c r="H14" s="10">
        <v>15</v>
      </c>
      <c r="I14" s="12">
        <f t="shared" si="2"/>
        <v>94.643249999999995</v>
      </c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</row>
    <row r="15" spans="1:24" ht="24.95" customHeight="1" x14ac:dyDescent="0.25">
      <c r="A15" s="22">
        <v>7016</v>
      </c>
      <c r="B15" s="7" t="s">
        <v>2</v>
      </c>
      <c r="C15" s="7" t="s">
        <v>29</v>
      </c>
      <c r="D15" s="8" t="s">
        <v>18</v>
      </c>
      <c r="E15" s="9">
        <v>2485</v>
      </c>
      <c r="F15" s="10">
        <v>42.75</v>
      </c>
      <c r="G15" s="11">
        <f t="shared" si="1"/>
        <v>106.23375</v>
      </c>
      <c r="H15" s="10">
        <v>15</v>
      </c>
      <c r="I15" s="12">
        <f t="shared" si="2"/>
        <v>121.23375</v>
      </c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</row>
    <row r="16" spans="1:24" ht="24.95" customHeight="1" x14ac:dyDescent="0.25">
      <c r="A16" s="22">
        <v>7016</v>
      </c>
      <c r="B16" s="7" t="s">
        <v>2</v>
      </c>
      <c r="C16" s="7" t="s">
        <v>30</v>
      </c>
      <c r="D16" s="8" t="s">
        <v>20</v>
      </c>
      <c r="E16" s="9">
        <v>3105</v>
      </c>
      <c r="F16" s="10">
        <v>42.75</v>
      </c>
      <c r="G16" s="11">
        <f t="shared" si="1"/>
        <v>132.73875000000001</v>
      </c>
      <c r="H16" s="10">
        <v>15</v>
      </c>
      <c r="I16" s="12">
        <f t="shared" si="2"/>
        <v>147.73875000000001</v>
      </c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</row>
    <row r="17" spans="1:24" ht="6.95" customHeight="1" x14ac:dyDescent="0.25">
      <c r="A17" s="15"/>
      <c r="B17" s="15"/>
      <c r="C17" s="15"/>
      <c r="D17" s="16"/>
      <c r="E17" s="17"/>
      <c r="F17" s="18"/>
      <c r="G17" s="18"/>
      <c r="H17" s="18"/>
      <c r="I17" s="19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</row>
    <row r="18" spans="1:24" ht="24.95" customHeight="1" x14ac:dyDescent="0.25">
      <c r="A18" s="7" t="s">
        <v>14</v>
      </c>
      <c r="B18" s="7" t="s">
        <v>3</v>
      </c>
      <c r="C18" s="7" t="s">
        <v>27</v>
      </c>
      <c r="D18" s="8" t="s">
        <v>15</v>
      </c>
      <c r="E18" s="9">
        <v>1800</v>
      </c>
      <c r="F18" s="10">
        <v>41</v>
      </c>
      <c r="G18" s="11">
        <f t="shared" ref="G18:G20" si="3">F18*E18/1000</f>
        <v>73.8</v>
      </c>
      <c r="H18" s="10">
        <v>15</v>
      </c>
      <c r="I18" s="12">
        <f>G18+H18</f>
        <v>88.8</v>
      </c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</row>
    <row r="19" spans="1:24" ht="24.95" customHeight="1" x14ac:dyDescent="0.25">
      <c r="A19" s="7" t="s">
        <v>14</v>
      </c>
      <c r="B19" s="7" t="s">
        <v>3</v>
      </c>
      <c r="C19" s="7" t="s">
        <v>28</v>
      </c>
      <c r="D19" s="8" t="s">
        <v>16</v>
      </c>
      <c r="E19" s="9">
        <v>2160</v>
      </c>
      <c r="F19" s="10">
        <v>41</v>
      </c>
      <c r="G19" s="11">
        <f t="shared" si="3"/>
        <v>88.56</v>
      </c>
      <c r="H19" s="10">
        <v>15</v>
      </c>
      <c r="I19" s="12">
        <f>G19+H19</f>
        <v>103.56</v>
      </c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</row>
    <row r="20" spans="1:24" ht="24.95" customHeight="1" x14ac:dyDescent="0.25">
      <c r="A20" s="7" t="s">
        <v>14</v>
      </c>
      <c r="B20" s="7" t="s">
        <v>3</v>
      </c>
      <c r="C20" s="7" t="s">
        <v>29</v>
      </c>
      <c r="D20" s="8" t="s">
        <v>18</v>
      </c>
      <c r="E20" s="9">
        <v>2850</v>
      </c>
      <c r="F20" s="10">
        <v>41</v>
      </c>
      <c r="G20" s="11">
        <f t="shared" si="3"/>
        <v>116.85</v>
      </c>
      <c r="H20" s="10">
        <v>15</v>
      </c>
      <c r="I20" s="12">
        <f>G20+H20</f>
        <v>131.85</v>
      </c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</row>
    <row r="21" spans="1:24" ht="24.95" customHeight="1" x14ac:dyDescent="0.25">
      <c r="A21" s="7" t="s">
        <v>14</v>
      </c>
      <c r="B21" s="7" t="s">
        <v>3</v>
      </c>
      <c r="C21" s="7" t="s">
        <v>30</v>
      </c>
      <c r="D21" s="8" t="s">
        <v>20</v>
      </c>
      <c r="E21" s="9">
        <v>3590</v>
      </c>
      <c r="F21" s="10">
        <v>41</v>
      </c>
      <c r="G21" s="11">
        <f t="shared" ref="G21:G31" si="4">F21*E21/1000</f>
        <v>147.19</v>
      </c>
      <c r="H21" s="10">
        <v>15</v>
      </c>
      <c r="I21" s="12">
        <f>G21+H21</f>
        <v>162.19</v>
      </c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</row>
    <row r="22" spans="1:24" ht="6.95" customHeight="1" x14ac:dyDescent="0.25">
      <c r="A22" s="15"/>
      <c r="B22" s="15"/>
      <c r="C22" s="15"/>
      <c r="D22" s="16"/>
      <c r="E22" s="17"/>
      <c r="F22" s="18"/>
      <c r="G22" s="18"/>
      <c r="H22" s="18"/>
      <c r="I22" s="19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</row>
    <row r="23" spans="1:24" ht="24.95" customHeight="1" x14ac:dyDescent="0.25">
      <c r="A23" s="7" t="s">
        <v>14</v>
      </c>
      <c r="B23" s="7" t="s">
        <v>31</v>
      </c>
      <c r="C23" s="7" t="s">
        <v>27</v>
      </c>
      <c r="D23" s="8" t="s">
        <v>15</v>
      </c>
      <c r="E23" s="9">
        <v>2218</v>
      </c>
      <c r="F23" s="10">
        <v>39.5</v>
      </c>
      <c r="G23" s="11">
        <f t="shared" ref="G23:G26" si="5">F23*E23/1000</f>
        <v>87.611000000000004</v>
      </c>
      <c r="H23" s="10">
        <v>15</v>
      </c>
      <c r="I23" s="12">
        <f>G23+H23</f>
        <v>102.611</v>
      </c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</row>
    <row r="24" spans="1:24" ht="24.95" customHeight="1" x14ac:dyDescent="0.25">
      <c r="A24" s="7" t="s">
        <v>14</v>
      </c>
      <c r="B24" s="7" t="s">
        <v>31</v>
      </c>
      <c r="C24" s="7" t="s">
        <v>28</v>
      </c>
      <c r="D24" s="8" t="s">
        <v>16</v>
      </c>
      <c r="E24" s="9">
        <v>2661</v>
      </c>
      <c r="F24" s="10">
        <v>39.5</v>
      </c>
      <c r="G24" s="11">
        <f t="shared" si="5"/>
        <v>105.1095</v>
      </c>
      <c r="H24" s="10">
        <v>15</v>
      </c>
      <c r="I24" s="12">
        <f>G24+H24</f>
        <v>120.1095</v>
      </c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</row>
    <row r="25" spans="1:24" ht="24.95" customHeight="1" x14ac:dyDescent="0.25">
      <c r="A25" s="7" t="s">
        <v>14</v>
      </c>
      <c r="B25" s="7" t="s">
        <v>31</v>
      </c>
      <c r="C25" s="7" t="s">
        <v>29</v>
      </c>
      <c r="D25" s="8" t="s">
        <v>18</v>
      </c>
      <c r="E25" s="9">
        <v>3548</v>
      </c>
      <c r="F25" s="10">
        <v>39.5</v>
      </c>
      <c r="G25" s="11">
        <f t="shared" si="5"/>
        <v>140.14599999999999</v>
      </c>
      <c r="H25" s="10">
        <v>15</v>
      </c>
      <c r="I25" s="12">
        <f>G25+H25</f>
        <v>155.14599999999999</v>
      </c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</row>
    <row r="26" spans="1:24" ht="24.95" customHeight="1" x14ac:dyDescent="0.25">
      <c r="A26" s="7" t="s">
        <v>14</v>
      </c>
      <c r="B26" s="7" t="s">
        <v>31</v>
      </c>
      <c r="C26" s="7" t="s">
        <v>30</v>
      </c>
      <c r="D26" s="8" t="s">
        <v>20</v>
      </c>
      <c r="E26" s="9">
        <v>4435</v>
      </c>
      <c r="F26" s="10">
        <v>39.5</v>
      </c>
      <c r="G26" s="11">
        <f t="shared" si="5"/>
        <v>175.1825</v>
      </c>
      <c r="H26" s="10">
        <v>15</v>
      </c>
      <c r="I26" s="12">
        <f>G26+H26</f>
        <v>190.1825</v>
      </c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</row>
    <row r="27" spans="1:24" ht="6.95" customHeight="1" x14ac:dyDescent="0.25">
      <c r="A27" s="15"/>
      <c r="B27" s="15"/>
      <c r="C27" s="15"/>
      <c r="D27" s="16"/>
      <c r="E27" s="17"/>
      <c r="F27" s="18"/>
      <c r="G27" s="18"/>
      <c r="H27" s="18">
        <v>13</v>
      </c>
      <c r="I27" s="19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</row>
    <row r="28" spans="1:24" ht="24.95" customHeight="1" x14ac:dyDescent="0.25">
      <c r="A28" s="22">
        <v>7016</v>
      </c>
      <c r="B28" s="7" t="s">
        <v>31</v>
      </c>
      <c r="C28" s="7" t="s">
        <v>27</v>
      </c>
      <c r="D28" s="8" t="s">
        <v>15</v>
      </c>
      <c r="E28" s="9">
        <v>2220</v>
      </c>
      <c r="F28" s="10">
        <v>40.5</v>
      </c>
      <c r="G28" s="11">
        <f t="shared" si="4"/>
        <v>89.91</v>
      </c>
      <c r="H28" s="10">
        <v>15</v>
      </c>
      <c r="I28" s="12">
        <f>G28+H28</f>
        <v>104.91</v>
      </c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</row>
    <row r="29" spans="1:24" ht="24.95" customHeight="1" x14ac:dyDescent="0.25">
      <c r="A29" s="22">
        <v>7016</v>
      </c>
      <c r="B29" s="7" t="s">
        <v>31</v>
      </c>
      <c r="C29" s="7" t="s">
        <v>28</v>
      </c>
      <c r="D29" s="8" t="s">
        <v>16</v>
      </c>
      <c r="E29" s="9">
        <v>2670</v>
      </c>
      <c r="F29" s="10">
        <v>40.5</v>
      </c>
      <c r="G29" s="11">
        <f t="shared" si="4"/>
        <v>108.13500000000001</v>
      </c>
      <c r="H29" s="10">
        <v>15</v>
      </c>
      <c r="I29" s="12">
        <f>G29+H29</f>
        <v>123.13500000000001</v>
      </c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</row>
    <row r="30" spans="1:24" ht="24.95" customHeight="1" x14ac:dyDescent="0.25">
      <c r="A30" s="22">
        <v>7016</v>
      </c>
      <c r="B30" s="7" t="s">
        <v>31</v>
      </c>
      <c r="C30" s="7" t="s">
        <v>29</v>
      </c>
      <c r="D30" s="8" t="s">
        <v>18</v>
      </c>
      <c r="E30" s="9">
        <v>3550</v>
      </c>
      <c r="F30" s="10">
        <v>40.5</v>
      </c>
      <c r="G30" s="11">
        <f t="shared" si="4"/>
        <v>143.77500000000001</v>
      </c>
      <c r="H30" s="10">
        <v>15</v>
      </c>
      <c r="I30" s="12">
        <f>G30+H30</f>
        <v>158.77500000000001</v>
      </c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</row>
    <row r="31" spans="1:24" ht="24.95" customHeight="1" x14ac:dyDescent="0.25">
      <c r="A31" s="22">
        <v>7016</v>
      </c>
      <c r="B31" s="7" t="s">
        <v>31</v>
      </c>
      <c r="C31" s="7" t="s">
        <v>30</v>
      </c>
      <c r="D31" s="8" t="s">
        <v>20</v>
      </c>
      <c r="E31" s="9">
        <v>4435</v>
      </c>
      <c r="F31" s="10">
        <v>40.5</v>
      </c>
      <c r="G31" s="11">
        <f t="shared" si="4"/>
        <v>179.61750000000001</v>
      </c>
      <c r="H31" s="10">
        <v>15</v>
      </c>
      <c r="I31" s="12">
        <f>G31+H31</f>
        <v>194.61750000000001</v>
      </c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</row>
    <row r="32" spans="1:24" x14ac:dyDescent="0.25">
      <c r="A32" s="6"/>
      <c r="B32" s="6"/>
      <c r="C32" s="6"/>
      <c r="D32" s="6"/>
      <c r="E32" s="23"/>
      <c r="F32" s="6">
        <f>+F842</f>
        <v>0</v>
      </c>
      <c r="G32" s="6"/>
      <c r="H32" s="6"/>
      <c r="I32" s="6"/>
      <c r="J32" s="6"/>
      <c r="K32" s="6"/>
      <c r="L32" s="6"/>
      <c r="M32" s="6"/>
      <c r="N32" s="6"/>
      <c r="O32" s="6"/>
    </row>
  </sheetData>
  <mergeCells count="2">
    <mergeCell ref="A1:I1"/>
    <mergeCell ref="K1:L1"/>
  </mergeCells>
  <pageMargins left="0.7" right="0.7" top="0.75" bottom="0.75" header="0.3" footer="0.3"/>
  <pageSetup paperSize="9" scale="4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B89337-7C3C-4EFC-B81D-7DD4D4951252}">
  <sheetPr>
    <pageSetUpPr fitToPage="1"/>
  </sheetPr>
  <dimension ref="A1:W39"/>
  <sheetViews>
    <sheetView tabSelected="1" workbookViewId="0">
      <pane ySplit="2" topLeftCell="A3" activePane="bottomLeft" state="frozen"/>
      <selection pane="bottomLeft" activeCell="I14" sqref="I14"/>
    </sheetView>
  </sheetViews>
  <sheetFormatPr defaultRowHeight="15" x14ac:dyDescent="0.25"/>
  <cols>
    <col min="1" max="2" width="12.7109375" customWidth="1"/>
    <col min="3" max="3" width="45.7109375" customWidth="1"/>
    <col min="4" max="4" width="12.7109375" customWidth="1"/>
    <col min="5" max="5" width="12.7109375" style="24" customWidth="1"/>
    <col min="6" max="9" width="12.7109375" customWidth="1"/>
    <col min="10" max="10" width="2.7109375" customWidth="1"/>
    <col min="12" max="12" width="10.7109375" customWidth="1"/>
    <col min="13" max="13" width="3.7109375" customWidth="1"/>
  </cols>
  <sheetData>
    <row r="1" spans="1:23" s="2" customFormat="1" ht="30" customHeight="1" x14ac:dyDescent="0.25">
      <c r="A1" s="25" t="s">
        <v>24</v>
      </c>
      <c r="B1" s="25"/>
      <c r="C1" s="25"/>
      <c r="D1" s="25"/>
      <c r="E1" s="25"/>
      <c r="F1" s="25"/>
      <c r="G1" s="25"/>
      <c r="H1" s="25"/>
      <c r="I1" s="25"/>
      <c r="J1" s="1"/>
      <c r="K1" s="26"/>
      <c r="L1" s="26"/>
      <c r="M1" s="1"/>
      <c r="N1" s="1"/>
      <c r="O1" s="1"/>
      <c r="P1" s="1"/>
      <c r="Q1" s="1"/>
      <c r="R1" s="1"/>
      <c r="S1" s="1"/>
      <c r="T1" s="1"/>
      <c r="U1" s="1"/>
      <c r="V1" s="1"/>
      <c r="W1" s="1"/>
    </row>
    <row r="2" spans="1:23" ht="30" customHeight="1" x14ac:dyDescent="0.25">
      <c r="A2" s="3" t="s">
        <v>4</v>
      </c>
      <c r="B2" s="4" t="s">
        <v>5</v>
      </c>
      <c r="C2" s="3" t="s">
        <v>6</v>
      </c>
      <c r="D2" s="3" t="s">
        <v>7</v>
      </c>
      <c r="E2" s="4" t="s">
        <v>8</v>
      </c>
      <c r="F2" s="3" t="s">
        <v>9</v>
      </c>
      <c r="G2" s="3" t="s">
        <v>10</v>
      </c>
      <c r="H2" s="3" t="s">
        <v>11</v>
      </c>
      <c r="I2" s="5" t="s">
        <v>12</v>
      </c>
      <c r="J2" s="6"/>
      <c r="K2" s="6"/>
      <c r="L2" s="4" t="s">
        <v>13</v>
      </c>
      <c r="M2" s="6"/>
      <c r="N2" s="6"/>
      <c r="O2" s="6"/>
      <c r="P2" s="6"/>
      <c r="Q2" s="6"/>
      <c r="R2" s="6"/>
      <c r="S2" s="6"/>
      <c r="T2" s="6"/>
      <c r="U2" s="6"/>
      <c r="V2" s="6"/>
      <c r="W2" s="6"/>
    </row>
    <row r="3" spans="1:23" ht="24.95" customHeight="1" x14ac:dyDescent="0.25">
      <c r="A3" s="7" t="s">
        <v>14</v>
      </c>
      <c r="B3" s="7" t="s">
        <v>1</v>
      </c>
      <c r="C3" s="7" t="s">
        <v>32</v>
      </c>
      <c r="D3" s="8" t="s">
        <v>25</v>
      </c>
      <c r="E3" s="9">
        <v>1401</v>
      </c>
      <c r="F3" s="10">
        <v>43</v>
      </c>
      <c r="G3" s="11">
        <f>F3*E3/1000</f>
        <v>60.243000000000002</v>
      </c>
      <c r="H3" s="10">
        <v>15</v>
      </c>
      <c r="I3" s="12">
        <f>G3+H3</f>
        <v>75.242999999999995</v>
      </c>
      <c r="J3" s="6"/>
      <c r="K3" s="4" t="s">
        <v>5</v>
      </c>
      <c r="L3" s="13">
        <v>0.45</v>
      </c>
      <c r="M3" s="6"/>
      <c r="N3" s="6"/>
      <c r="O3" s="6"/>
      <c r="P3" s="6"/>
      <c r="Q3" s="6"/>
      <c r="R3" s="6"/>
      <c r="S3" s="6"/>
      <c r="T3" s="6"/>
      <c r="U3" s="6"/>
      <c r="V3" s="6"/>
      <c r="W3" s="6"/>
    </row>
    <row r="4" spans="1:23" ht="24.95" customHeight="1" x14ac:dyDescent="0.25">
      <c r="A4" s="7" t="s">
        <v>14</v>
      </c>
      <c r="B4" s="7" t="s">
        <v>1</v>
      </c>
      <c r="C4" s="7" t="s">
        <v>33</v>
      </c>
      <c r="D4" s="8" t="s">
        <v>26</v>
      </c>
      <c r="E4" s="9">
        <v>1690</v>
      </c>
      <c r="F4" s="10">
        <v>43</v>
      </c>
      <c r="G4" s="11">
        <f>F4*E4/1000</f>
        <v>72.67</v>
      </c>
      <c r="H4" s="10">
        <v>15</v>
      </c>
      <c r="I4" s="12">
        <f t="shared" ref="I4:I31" si="0">G4+H4</f>
        <v>87.67</v>
      </c>
      <c r="J4" s="6"/>
      <c r="K4" s="4" t="s">
        <v>17</v>
      </c>
      <c r="L4" s="14">
        <v>600</v>
      </c>
      <c r="M4" s="6"/>
      <c r="N4" s="6"/>
      <c r="O4" s="6"/>
      <c r="P4" s="6"/>
      <c r="Q4" s="6"/>
      <c r="R4" s="6"/>
      <c r="S4" s="6"/>
      <c r="T4" s="6"/>
      <c r="U4" s="6"/>
      <c r="V4" s="6"/>
      <c r="W4" s="6"/>
    </row>
    <row r="5" spans="1:23" ht="24.95" customHeight="1" x14ac:dyDescent="0.25">
      <c r="A5" s="7" t="s">
        <v>14</v>
      </c>
      <c r="B5" s="7" t="s">
        <v>1</v>
      </c>
      <c r="C5" s="7" t="s">
        <v>34</v>
      </c>
      <c r="D5" s="8" t="s">
        <v>36</v>
      </c>
      <c r="E5" s="9">
        <v>2250</v>
      </c>
      <c r="F5" s="10">
        <v>43</v>
      </c>
      <c r="G5" s="11">
        <f t="shared" ref="G5:G6" si="1">F5*E5/1000</f>
        <v>96.75</v>
      </c>
      <c r="H5" s="10">
        <v>15</v>
      </c>
      <c r="I5" s="12">
        <f t="shared" si="0"/>
        <v>111.75</v>
      </c>
      <c r="J5" s="6"/>
      <c r="K5" s="4" t="s">
        <v>19</v>
      </c>
      <c r="L5" s="14">
        <v>1190</v>
      </c>
      <c r="M5" s="6"/>
      <c r="N5" s="6"/>
      <c r="O5" s="6"/>
      <c r="P5" s="6"/>
      <c r="Q5" s="6"/>
      <c r="R5" s="6"/>
      <c r="S5" s="6"/>
      <c r="T5" s="6"/>
      <c r="U5" s="6"/>
      <c r="V5" s="6"/>
      <c r="W5" s="6"/>
    </row>
    <row r="6" spans="1:23" ht="24.95" customHeight="1" x14ac:dyDescent="0.25">
      <c r="A6" s="7" t="s">
        <v>14</v>
      </c>
      <c r="B6" s="7" t="s">
        <v>1</v>
      </c>
      <c r="C6" s="7" t="s">
        <v>35</v>
      </c>
      <c r="D6" s="8" t="s">
        <v>37</v>
      </c>
      <c r="E6" s="9">
        <v>2805</v>
      </c>
      <c r="F6" s="10">
        <v>43</v>
      </c>
      <c r="G6" s="11">
        <f t="shared" si="1"/>
        <v>120.61499999999999</v>
      </c>
      <c r="H6" s="10">
        <v>15</v>
      </c>
      <c r="I6" s="12">
        <f t="shared" si="0"/>
        <v>135.61500000000001</v>
      </c>
      <c r="J6" s="6"/>
      <c r="K6" s="4" t="s">
        <v>21</v>
      </c>
      <c r="L6" s="14">
        <v>7.85</v>
      </c>
      <c r="M6" s="6"/>
      <c r="N6" s="6"/>
      <c r="O6" s="6"/>
      <c r="P6" s="6"/>
      <c r="Q6" s="6"/>
      <c r="R6" s="6"/>
      <c r="S6" s="6"/>
      <c r="T6" s="6"/>
      <c r="U6" s="6"/>
      <c r="V6" s="6"/>
      <c r="W6" s="6"/>
    </row>
    <row r="7" spans="1:23" ht="6.95" customHeight="1" x14ac:dyDescent="0.25">
      <c r="A7" s="15"/>
      <c r="B7" s="15"/>
      <c r="C7" s="15"/>
      <c r="D7" s="16"/>
      <c r="E7" s="17"/>
      <c r="F7" s="18"/>
      <c r="G7" s="18"/>
      <c r="H7" s="18"/>
      <c r="I7" s="19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</row>
    <row r="8" spans="1:23" ht="24.95" customHeight="1" x14ac:dyDescent="0.25">
      <c r="A8" s="7" t="s">
        <v>14</v>
      </c>
      <c r="B8" s="7" t="s">
        <v>2</v>
      </c>
      <c r="C8" s="7" t="s">
        <v>32</v>
      </c>
      <c r="D8" s="8" t="s">
        <v>25</v>
      </c>
      <c r="E8" s="9">
        <v>1640</v>
      </c>
      <c r="F8" s="10">
        <v>42</v>
      </c>
      <c r="G8" s="11">
        <f t="shared" ref="G8:G16" si="2">F8*E8/1000</f>
        <v>68.88</v>
      </c>
      <c r="H8" s="10">
        <v>15</v>
      </c>
      <c r="I8" s="12">
        <f t="shared" si="0"/>
        <v>83.88</v>
      </c>
      <c r="J8" s="6"/>
      <c r="K8" s="20" t="s">
        <v>22</v>
      </c>
      <c r="L8" s="21">
        <f>SUM(L3*L4*L5*L6)/1000000</f>
        <v>2.522205</v>
      </c>
      <c r="M8" s="20" t="s">
        <v>23</v>
      </c>
      <c r="N8" s="6"/>
      <c r="O8" s="6"/>
      <c r="P8" s="6"/>
      <c r="Q8" s="6"/>
      <c r="R8" s="6"/>
      <c r="S8" s="6"/>
      <c r="T8" s="6"/>
      <c r="U8" s="6"/>
      <c r="V8" s="6"/>
      <c r="W8" s="6"/>
    </row>
    <row r="9" spans="1:23" ht="24.95" customHeight="1" x14ac:dyDescent="0.25">
      <c r="A9" s="7" t="s">
        <v>14</v>
      </c>
      <c r="B9" s="7" t="s">
        <v>2</v>
      </c>
      <c r="C9" s="7" t="s">
        <v>33</v>
      </c>
      <c r="D9" s="8" t="s">
        <v>26</v>
      </c>
      <c r="E9" s="9">
        <v>1970</v>
      </c>
      <c r="F9" s="10">
        <v>42</v>
      </c>
      <c r="G9" s="11">
        <f t="shared" si="2"/>
        <v>82.74</v>
      </c>
      <c r="H9" s="10">
        <v>15</v>
      </c>
      <c r="I9" s="12">
        <f t="shared" si="0"/>
        <v>97.74</v>
      </c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</row>
    <row r="10" spans="1:23" ht="24.95" customHeight="1" x14ac:dyDescent="0.25">
      <c r="A10" s="7" t="s">
        <v>14</v>
      </c>
      <c r="B10" s="7" t="s">
        <v>2</v>
      </c>
      <c r="C10" s="7" t="s">
        <v>34</v>
      </c>
      <c r="D10" s="8" t="s">
        <v>36</v>
      </c>
      <c r="E10" s="9">
        <v>2620</v>
      </c>
      <c r="F10" s="10">
        <v>42</v>
      </c>
      <c r="G10" s="11">
        <f t="shared" si="2"/>
        <v>110.04</v>
      </c>
      <c r="H10" s="10">
        <v>15</v>
      </c>
      <c r="I10" s="12">
        <f t="shared" si="0"/>
        <v>125.04</v>
      </c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</row>
    <row r="11" spans="1:23" ht="24.95" customHeight="1" x14ac:dyDescent="0.25">
      <c r="A11" s="7" t="s">
        <v>14</v>
      </c>
      <c r="B11" s="7" t="s">
        <v>2</v>
      </c>
      <c r="C11" s="7" t="s">
        <v>35</v>
      </c>
      <c r="D11" s="8" t="s">
        <v>37</v>
      </c>
      <c r="E11" s="9">
        <v>3270</v>
      </c>
      <c r="F11" s="10">
        <v>42</v>
      </c>
      <c r="G11" s="11">
        <f t="shared" si="2"/>
        <v>137.34</v>
      </c>
      <c r="H11" s="10">
        <v>15</v>
      </c>
      <c r="I11" s="12">
        <f t="shared" si="0"/>
        <v>152.34</v>
      </c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</row>
    <row r="12" spans="1:23" ht="5.0999999999999996" customHeight="1" x14ac:dyDescent="0.25">
      <c r="A12" s="15"/>
      <c r="B12" s="15"/>
      <c r="C12" s="15"/>
      <c r="D12" s="16"/>
      <c r="E12" s="17"/>
      <c r="F12" s="18"/>
      <c r="G12" s="18"/>
      <c r="H12" s="18"/>
      <c r="I12" s="19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</row>
    <row r="13" spans="1:23" ht="24.95" customHeight="1" x14ac:dyDescent="0.25">
      <c r="A13" s="22">
        <v>7016</v>
      </c>
      <c r="B13" s="7" t="s">
        <v>2</v>
      </c>
      <c r="C13" s="7" t="s">
        <v>32</v>
      </c>
      <c r="D13" s="8" t="s">
        <v>25</v>
      </c>
      <c r="E13" s="9">
        <v>1640</v>
      </c>
      <c r="F13" s="10">
        <v>42.75</v>
      </c>
      <c r="G13" s="11">
        <f t="shared" si="2"/>
        <v>70.11</v>
      </c>
      <c r="H13" s="10">
        <v>15</v>
      </c>
      <c r="I13" s="12">
        <f t="shared" si="0"/>
        <v>85.11</v>
      </c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</row>
    <row r="14" spans="1:23" ht="24.95" customHeight="1" x14ac:dyDescent="0.25">
      <c r="A14" s="22">
        <v>7016</v>
      </c>
      <c r="B14" s="7" t="s">
        <v>2</v>
      </c>
      <c r="C14" s="7" t="s">
        <v>33</v>
      </c>
      <c r="D14" s="8" t="s">
        <v>26</v>
      </c>
      <c r="E14" s="9">
        <v>1970</v>
      </c>
      <c r="F14" s="10">
        <v>42.75</v>
      </c>
      <c r="G14" s="11">
        <f t="shared" si="2"/>
        <v>84.217500000000001</v>
      </c>
      <c r="H14" s="10">
        <v>15</v>
      </c>
      <c r="I14" s="12">
        <f t="shared" si="0"/>
        <v>99.217500000000001</v>
      </c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</row>
    <row r="15" spans="1:23" ht="24.95" customHeight="1" x14ac:dyDescent="0.25">
      <c r="A15" s="22">
        <v>7016</v>
      </c>
      <c r="B15" s="7" t="s">
        <v>2</v>
      </c>
      <c r="C15" s="7" t="s">
        <v>34</v>
      </c>
      <c r="D15" s="8" t="s">
        <v>36</v>
      </c>
      <c r="E15" s="9">
        <v>2620</v>
      </c>
      <c r="F15" s="10">
        <v>42.75</v>
      </c>
      <c r="G15" s="11">
        <f t="shared" si="2"/>
        <v>112.005</v>
      </c>
      <c r="H15" s="10">
        <v>15</v>
      </c>
      <c r="I15" s="12">
        <f t="shared" si="0"/>
        <v>127.005</v>
      </c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</row>
    <row r="16" spans="1:23" ht="24.95" customHeight="1" x14ac:dyDescent="0.25">
      <c r="A16" s="22">
        <v>7016</v>
      </c>
      <c r="B16" s="7" t="s">
        <v>2</v>
      </c>
      <c r="C16" s="7" t="s">
        <v>35</v>
      </c>
      <c r="D16" s="8" t="s">
        <v>37</v>
      </c>
      <c r="E16" s="9">
        <v>3270</v>
      </c>
      <c r="F16" s="10">
        <v>42.75</v>
      </c>
      <c r="G16" s="11">
        <f t="shared" si="2"/>
        <v>139.79249999999999</v>
      </c>
      <c r="H16" s="10">
        <v>15</v>
      </c>
      <c r="I16" s="12">
        <f t="shared" si="0"/>
        <v>154.79249999999999</v>
      </c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</row>
    <row r="17" spans="1:23" ht="6.95" customHeight="1" x14ac:dyDescent="0.25">
      <c r="A17" s="15"/>
      <c r="B17" s="15"/>
      <c r="C17" s="15"/>
      <c r="D17" s="16"/>
      <c r="E17" s="17"/>
      <c r="F17" s="18"/>
      <c r="G17" s="18"/>
      <c r="H17" s="18"/>
      <c r="I17" s="19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</row>
    <row r="18" spans="1:23" ht="24.95" customHeight="1" x14ac:dyDescent="0.25">
      <c r="A18" s="7" t="s">
        <v>14</v>
      </c>
      <c r="B18" s="7" t="s">
        <v>3</v>
      </c>
      <c r="C18" s="7" t="s">
        <v>32</v>
      </c>
      <c r="D18" s="8" t="s">
        <v>25</v>
      </c>
      <c r="E18" s="9">
        <v>1870</v>
      </c>
      <c r="F18" s="10">
        <v>41</v>
      </c>
      <c r="G18" s="11">
        <f t="shared" ref="G18:G31" si="3">F18*E18/1000</f>
        <v>76.67</v>
      </c>
      <c r="H18" s="10">
        <v>15</v>
      </c>
      <c r="I18" s="12">
        <f t="shared" si="0"/>
        <v>91.67</v>
      </c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</row>
    <row r="19" spans="1:23" ht="24.95" customHeight="1" x14ac:dyDescent="0.25">
      <c r="A19" s="7" t="s">
        <v>14</v>
      </c>
      <c r="B19" s="7" t="s">
        <v>3</v>
      </c>
      <c r="C19" s="7" t="s">
        <v>33</v>
      </c>
      <c r="D19" s="8" t="s">
        <v>26</v>
      </c>
      <c r="E19" s="9">
        <v>2245</v>
      </c>
      <c r="F19" s="10">
        <v>41</v>
      </c>
      <c r="G19" s="11">
        <f t="shared" si="3"/>
        <v>92.045000000000002</v>
      </c>
      <c r="H19" s="10">
        <v>1</v>
      </c>
      <c r="I19" s="12">
        <f t="shared" si="0"/>
        <v>93.045000000000002</v>
      </c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</row>
    <row r="20" spans="1:23" ht="24.95" customHeight="1" x14ac:dyDescent="0.25">
      <c r="A20" s="7" t="s">
        <v>14</v>
      </c>
      <c r="B20" s="7" t="s">
        <v>3</v>
      </c>
      <c r="C20" s="7" t="s">
        <v>34</v>
      </c>
      <c r="D20" s="8" t="s">
        <v>36</v>
      </c>
      <c r="E20" s="9">
        <v>2990</v>
      </c>
      <c r="F20" s="10">
        <v>41</v>
      </c>
      <c r="G20" s="11">
        <f t="shared" si="3"/>
        <v>122.59</v>
      </c>
      <c r="H20" s="10">
        <v>15</v>
      </c>
      <c r="I20" s="12">
        <f t="shared" si="0"/>
        <v>137.59</v>
      </c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</row>
    <row r="21" spans="1:23" ht="24.95" customHeight="1" x14ac:dyDescent="0.25">
      <c r="A21" s="7" t="s">
        <v>14</v>
      </c>
      <c r="B21" s="7" t="s">
        <v>3</v>
      </c>
      <c r="C21" s="7" t="s">
        <v>35</v>
      </c>
      <c r="D21" s="8" t="s">
        <v>37</v>
      </c>
      <c r="E21" s="9">
        <v>3740</v>
      </c>
      <c r="F21" s="10">
        <v>41</v>
      </c>
      <c r="G21" s="11">
        <f t="shared" si="3"/>
        <v>153.34</v>
      </c>
      <c r="H21" s="10">
        <v>15</v>
      </c>
      <c r="I21" s="12">
        <f t="shared" si="0"/>
        <v>168.34</v>
      </c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</row>
    <row r="22" spans="1:23" ht="6.95" customHeight="1" x14ac:dyDescent="0.25">
      <c r="A22" s="15"/>
      <c r="B22" s="15"/>
      <c r="C22" s="15"/>
      <c r="D22" s="16"/>
      <c r="E22" s="17"/>
      <c r="F22" s="18"/>
      <c r="G22" s="18"/>
      <c r="H22" s="18"/>
      <c r="I22" s="19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</row>
    <row r="23" spans="1:23" ht="24.95" customHeight="1" x14ac:dyDescent="0.25">
      <c r="A23" s="7" t="s">
        <v>14</v>
      </c>
      <c r="B23" s="7" t="s">
        <v>31</v>
      </c>
      <c r="C23" s="7" t="s">
        <v>32</v>
      </c>
      <c r="D23" s="8" t="s">
        <v>25</v>
      </c>
      <c r="E23" s="9">
        <v>2335</v>
      </c>
      <c r="F23" s="10">
        <v>39.5</v>
      </c>
      <c r="G23" s="11">
        <f t="shared" ref="G23:G26" si="4">F23*E23/1000</f>
        <v>92.232500000000002</v>
      </c>
      <c r="H23" s="10">
        <v>15</v>
      </c>
      <c r="I23" s="12">
        <f t="shared" ref="I23:I26" si="5">G23+H23</f>
        <v>107.2325</v>
      </c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</row>
    <row r="24" spans="1:23" ht="24.95" customHeight="1" x14ac:dyDescent="0.25">
      <c r="A24" s="7" t="s">
        <v>14</v>
      </c>
      <c r="B24" s="7" t="s">
        <v>31</v>
      </c>
      <c r="C24" s="7" t="s">
        <v>33</v>
      </c>
      <c r="D24" s="8" t="s">
        <v>26</v>
      </c>
      <c r="E24" s="9">
        <v>2802</v>
      </c>
      <c r="F24" s="10">
        <v>39.5</v>
      </c>
      <c r="G24" s="11">
        <f t="shared" si="4"/>
        <v>110.679</v>
      </c>
      <c r="H24" s="10">
        <v>15</v>
      </c>
      <c r="I24" s="12">
        <f t="shared" si="5"/>
        <v>125.679</v>
      </c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</row>
    <row r="25" spans="1:23" ht="24.95" customHeight="1" x14ac:dyDescent="0.25">
      <c r="A25" s="7" t="s">
        <v>14</v>
      </c>
      <c r="B25" s="7" t="s">
        <v>31</v>
      </c>
      <c r="C25" s="7" t="s">
        <v>34</v>
      </c>
      <c r="D25" s="8" t="s">
        <v>36</v>
      </c>
      <c r="E25" s="9">
        <v>3737</v>
      </c>
      <c r="F25" s="10">
        <v>39.5</v>
      </c>
      <c r="G25" s="11">
        <f t="shared" si="4"/>
        <v>147.61150000000001</v>
      </c>
      <c r="H25" s="10">
        <v>15</v>
      </c>
      <c r="I25" s="12">
        <f t="shared" si="5"/>
        <v>162.61150000000001</v>
      </c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</row>
    <row r="26" spans="1:23" ht="24.95" customHeight="1" x14ac:dyDescent="0.25">
      <c r="A26" s="7" t="s">
        <v>14</v>
      </c>
      <c r="B26" s="7" t="s">
        <v>31</v>
      </c>
      <c r="C26" s="7" t="s">
        <v>35</v>
      </c>
      <c r="D26" s="8" t="s">
        <v>37</v>
      </c>
      <c r="E26" s="9">
        <v>4671</v>
      </c>
      <c r="F26" s="10">
        <v>39.5</v>
      </c>
      <c r="G26" s="11">
        <f t="shared" si="4"/>
        <v>184.50450000000001</v>
      </c>
      <c r="H26" s="10">
        <v>15</v>
      </c>
      <c r="I26" s="12">
        <f t="shared" si="5"/>
        <v>199.50450000000001</v>
      </c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</row>
    <row r="27" spans="1:23" ht="6.95" customHeight="1" x14ac:dyDescent="0.25">
      <c r="A27" s="15"/>
      <c r="B27" s="15"/>
      <c r="C27" s="15"/>
      <c r="D27" s="16"/>
      <c r="E27" s="17"/>
      <c r="F27" s="18"/>
      <c r="G27" s="18"/>
      <c r="H27" s="18"/>
      <c r="I27" s="19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</row>
    <row r="28" spans="1:23" ht="24.95" customHeight="1" x14ac:dyDescent="0.25">
      <c r="A28" s="22">
        <v>7016</v>
      </c>
      <c r="B28" s="7" t="s">
        <v>31</v>
      </c>
      <c r="C28" s="7" t="s">
        <v>32</v>
      </c>
      <c r="D28" s="8" t="s">
        <v>25</v>
      </c>
      <c r="E28" s="9">
        <v>2335</v>
      </c>
      <c r="F28" s="10">
        <v>40.5</v>
      </c>
      <c r="G28" s="11">
        <f t="shared" si="3"/>
        <v>94.567499999999995</v>
      </c>
      <c r="H28" s="10">
        <v>15</v>
      </c>
      <c r="I28" s="12">
        <f t="shared" si="0"/>
        <v>109.5675</v>
      </c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</row>
    <row r="29" spans="1:23" ht="24.95" customHeight="1" x14ac:dyDescent="0.25">
      <c r="A29" s="22">
        <v>7016</v>
      </c>
      <c r="B29" s="7" t="s">
        <v>31</v>
      </c>
      <c r="C29" s="7" t="s">
        <v>33</v>
      </c>
      <c r="D29" s="8" t="s">
        <v>26</v>
      </c>
      <c r="E29" s="9">
        <v>2805</v>
      </c>
      <c r="F29" s="10">
        <v>40.5</v>
      </c>
      <c r="G29" s="11">
        <f t="shared" si="3"/>
        <v>113.60250000000001</v>
      </c>
      <c r="H29" s="10">
        <v>15</v>
      </c>
      <c r="I29" s="12">
        <f t="shared" si="0"/>
        <v>128.60250000000002</v>
      </c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</row>
    <row r="30" spans="1:23" ht="24.95" customHeight="1" x14ac:dyDescent="0.25">
      <c r="A30" s="22">
        <v>7016</v>
      </c>
      <c r="B30" s="7" t="s">
        <v>31</v>
      </c>
      <c r="C30" s="7" t="s">
        <v>34</v>
      </c>
      <c r="D30" s="8" t="s">
        <v>36</v>
      </c>
      <c r="E30" s="9">
        <v>3740</v>
      </c>
      <c r="F30" s="10">
        <v>40.5</v>
      </c>
      <c r="G30" s="11">
        <f t="shared" si="3"/>
        <v>151.47</v>
      </c>
      <c r="H30" s="10">
        <v>15</v>
      </c>
      <c r="I30" s="12">
        <f t="shared" si="0"/>
        <v>166.47</v>
      </c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</row>
    <row r="31" spans="1:23" ht="24.95" customHeight="1" x14ac:dyDescent="0.25">
      <c r="A31" s="22">
        <v>7016</v>
      </c>
      <c r="B31" s="7" t="s">
        <v>31</v>
      </c>
      <c r="C31" s="7" t="s">
        <v>35</v>
      </c>
      <c r="D31" s="8" t="s">
        <v>37</v>
      </c>
      <c r="E31" s="9">
        <v>4671</v>
      </c>
      <c r="F31" s="10">
        <v>40.5</v>
      </c>
      <c r="G31" s="11">
        <f t="shared" si="3"/>
        <v>189.1755</v>
      </c>
      <c r="H31" s="10">
        <v>15</v>
      </c>
      <c r="I31" s="12">
        <f t="shared" si="0"/>
        <v>204.1755</v>
      </c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</row>
    <row r="32" spans="1:23" x14ac:dyDescent="0.25">
      <c r="A32" s="6"/>
      <c r="B32" s="6"/>
      <c r="C32" s="6"/>
      <c r="D32" s="6"/>
      <c r="E32" s="23"/>
      <c r="F32" s="6"/>
      <c r="G32" s="6"/>
      <c r="H32" s="6"/>
      <c r="I32" s="6"/>
      <c r="J32" s="6"/>
      <c r="K32" s="6"/>
      <c r="L32" s="6"/>
      <c r="M32" s="6"/>
      <c r="N32" s="6"/>
    </row>
    <row r="33" spans="1:14" x14ac:dyDescent="0.25">
      <c r="A33" s="6"/>
      <c r="B33" s="6"/>
      <c r="C33" s="6"/>
      <c r="D33" s="6"/>
      <c r="E33" s="23"/>
      <c r="F33" s="6"/>
      <c r="G33" s="6"/>
      <c r="H33" s="6"/>
      <c r="I33" s="6"/>
      <c r="J33" s="6"/>
      <c r="K33" s="6"/>
      <c r="L33" s="6"/>
      <c r="M33" s="6"/>
      <c r="N33" s="6"/>
    </row>
    <row r="34" spans="1:14" x14ac:dyDescent="0.25">
      <c r="A34" s="6"/>
      <c r="B34" s="6"/>
      <c r="C34" s="6"/>
      <c r="D34" s="6"/>
      <c r="E34" s="23"/>
      <c r="F34" s="6"/>
      <c r="G34" s="6"/>
      <c r="H34" s="6"/>
      <c r="I34" s="6"/>
      <c r="J34" s="6"/>
      <c r="K34" s="6"/>
      <c r="L34" s="6"/>
      <c r="M34" s="6"/>
      <c r="N34" s="6"/>
    </row>
    <row r="35" spans="1:14" x14ac:dyDescent="0.25">
      <c r="A35" s="6"/>
      <c r="B35" s="6"/>
      <c r="C35" s="6"/>
      <c r="D35" s="6"/>
      <c r="E35" s="23"/>
      <c r="F35" s="6"/>
      <c r="G35" s="6"/>
      <c r="H35" s="6"/>
      <c r="I35" s="6"/>
      <c r="J35" s="6"/>
      <c r="K35" s="6"/>
      <c r="L35" s="6"/>
      <c r="M35" s="6"/>
      <c r="N35" s="6"/>
    </row>
    <row r="36" spans="1:14" x14ac:dyDescent="0.25">
      <c r="A36" s="6"/>
      <c r="B36" s="6"/>
      <c r="C36" s="6"/>
      <c r="D36" s="6"/>
      <c r="E36" s="23"/>
      <c r="F36" s="6"/>
      <c r="G36" s="6"/>
      <c r="H36" s="6"/>
      <c r="I36" s="6"/>
      <c r="J36" s="6"/>
      <c r="K36" s="6"/>
      <c r="L36" s="6"/>
      <c r="M36" s="6"/>
      <c r="N36" s="6"/>
    </row>
    <row r="37" spans="1:14" x14ac:dyDescent="0.25">
      <c r="A37" s="6"/>
      <c r="B37" s="6"/>
      <c r="C37" s="6"/>
      <c r="D37" s="6"/>
      <c r="E37" s="23"/>
      <c r="F37" s="6"/>
      <c r="G37" s="6"/>
      <c r="H37" s="6"/>
      <c r="I37" s="6"/>
      <c r="J37" s="6"/>
      <c r="K37" s="6"/>
      <c r="L37" s="6"/>
      <c r="M37" s="6"/>
      <c r="N37" s="6"/>
    </row>
    <row r="38" spans="1:14" x14ac:dyDescent="0.25">
      <c r="A38" s="6"/>
      <c r="B38" s="6"/>
      <c r="C38" s="6"/>
      <c r="D38" s="6"/>
      <c r="E38" s="23"/>
      <c r="F38" s="6"/>
      <c r="G38" s="6"/>
      <c r="H38" s="6"/>
      <c r="I38" s="6"/>
      <c r="J38" s="6"/>
      <c r="K38" s="6"/>
      <c r="L38" s="6"/>
      <c r="M38" s="6"/>
      <c r="N38" s="6"/>
    </row>
    <row r="39" spans="1:14" x14ac:dyDescent="0.25">
      <c r="A39" s="6"/>
      <c r="B39" s="6"/>
      <c r="C39" s="6"/>
      <c r="D39" s="6"/>
      <c r="E39" s="23"/>
      <c r="F39" s="6"/>
      <c r="G39" s="6"/>
      <c r="H39" s="6"/>
      <c r="I39" s="6"/>
      <c r="J39" s="6"/>
      <c r="K39" s="6"/>
      <c r="L39" s="6"/>
      <c r="M39" s="6"/>
      <c r="N39" s="6"/>
    </row>
  </sheetData>
  <mergeCells count="2">
    <mergeCell ref="A1:I1"/>
    <mergeCell ref="K1:L1"/>
  </mergeCells>
  <pageMargins left="0.7" right="0.7" top="0.75" bottom="0.75" header="0.3" footer="0.3"/>
  <pageSetup paperSize="9" scale="4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2</vt:i4>
      </vt:variant>
    </vt:vector>
  </HeadingPairs>
  <TitlesOfParts>
    <vt:vector size="2" baseType="lpstr">
      <vt:lpstr>PANEL MAHYA 3 HATVELİ</vt:lpstr>
      <vt:lpstr>PANEL MAHYA 5 HATVELİ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2024-09-12T13:07:41Z</cp:lastPrinted>
  <dcterms:created xsi:type="dcterms:W3CDTF">2023-08-29T07:31:30Z</dcterms:created>
  <dcterms:modified xsi:type="dcterms:W3CDTF">2024-09-12T13:20:21Z</dcterms:modified>
</cp:coreProperties>
</file>